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440" activeTab="1"/>
  </bookViews>
  <sheets>
    <sheet name="Indice" sheetId="1" r:id="rId1"/>
    <sheet name="Trimestre 3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<sst xmlns="http://schemas.openxmlformats.org/spreadsheetml/2006/main" count="70" uniqueCount="63">
  <si>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Numero Fatture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</si>
  <si>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</si>
  <si>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</si>
  <si>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</si>
  <si>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</si>
  <si>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</si>
  <si>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</si>
  <si>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</si>
  <si>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</si>
  <si>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</si>
  <si>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</si>
  <si>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(MEDIA PONDERATA SU BASE TRIMESTRALE) di pagamento
 in gg.</t>
  </si>
  <si>
    <t>3° TRIMESTRE</t>
  </si>
  <si>
    <t>INDICE DI TEMPESTIVITA' DEI PAGAMENTI</t>
  </si>
  <si>
    <t>LICEO STATALE ENRICO FERMI</t>
  </si>
  <si>
    <t>22063 CANTÙ (CO) VIA   GIOVANNI XXIII, s.n.c. C.F. 81010050136 C.M. COPS04000G</t>
  </si>
  <si>
    <t>31/PA del 30/03/2016</t>
  </si>
  <si>
    <t>57/PA del 16/06/2016</t>
  </si>
  <si>
    <t>71/47 del 12/03/2016</t>
  </si>
  <si>
    <t>81/55 del 22/03/2016</t>
  </si>
  <si>
    <t>104/73 del 11/04/2016</t>
  </si>
  <si>
    <t>113 del 20/04/2016</t>
  </si>
  <si>
    <t>140 del 02/05/2016</t>
  </si>
  <si>
    <t>161 del 31/05/2016</t>
  </si>
  <si>
    <t>141 del 28/04/2016</t>
  </si>
  <si>
    <t>8716083609 del 07/04/2016</t>
  </si>
  <si>
    <t>8716149732 del 08/06/2016</t>
  </si>
  <si>
    <t>8716151035 del 08/06/2016</t>
  </si>
  <si>
    <t>8B00359205 del 06/04/2016</t>
  </si>
  <si>
    <t>8B00592881 del 07/06/2016</t>
  </si>
  <si>
    <t>VP000174 del 30/04/2016</t>
  </si>
  <si>
    <t>6/PA del 16/03/2016</t>
  </si>
  <si>
    <t>VP000180 del 30/04/2016</t>
  </si>
  <si>
    <t>VP000267 del 31/05/2016</t>
  </si>
  <si>
    <t>VP000249 del 16/05/2016</t>
  </si>
  <si>
    <t>VP000121 del 31/03/2016</t>
  </si>
  <si>
    <t>1328/RFA del 29/04/2016</t>
  </si>
  <si>
    <t>2063 del 15/04/2016</t>
  </si>
  <si>
    <t>16 del 18/03/2016</t>
  </si>
  <si>
    <t>7E del 18/05/2016</t>
  </si>
  <si>
    <t>20164E11898 del 08/04/2016</t>
  </si>
  <si>
    <t>37 del 18/05/2016</t>
  </si>
  <si>
    <t>000141 del 30/04/2016</t>
  </si>
  <si>
    <t>000007-2016-PA del 18/05/2016</t>
  </si>
  <si>
    <t>FATTPA 13_16 del 11/05/2016</t>
  </si>
  <si>
    <t>8716233693 del 06/09/2016</t>
  </si>
  <si>
    <t>8716234590 del 06/09/2016</t>
  </si>
  <si>
    <t>8716235270 del 06/09/2016</t>
  </si>
  <si>
    <t>213M del 23/06/2016</t>
  </si>
  <si>
    <t>2016PA0009362 del 31/07/2016</t>
  </si>
  <si>
    <t>PA/1 del 15/06/2016</t>
  </si>
  <si>
    <t>FATTPA 6_16 del 13/03/2016</t>
  </si>
  <si>
    <t>FATTPA 5_16 del 13/03/2016</t>
  </si>
  <si>
    <t>000005-2016-FPA del 27/05/2016</t>
  </si>
  <si>
    <t>8B00809295 del 05/08/2016</t>
  </si>
  <si>
    <t>002399 del 15/06/2016</t>
  </si>
  <si>
    <t>3810 del 07/07/2016</t>
  </si>
  <si>
    <t>99/2016/G del 07/07/2016</t>
  </si>
  <si>
    <t>3809 del 07/07/2016</t>
  </si>
  <si>
    <t>000095 del 31/03/2016</t>
  </si>
  <si>
    <t>10/A del 21/03/2016</t>
  </si>
  <si>
    <t>160000033\P del 30/06/2016</t>
  </si>
  <si>
    <t>40 del 20/06/2016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</si>
</sst>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1" applyNumberFormat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3" fillId="0" borderId="13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1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104775</xdr:rowOff>
    </xdr:from>
    <xdr:to>
      <xdr:col>0</xdr:col>
      <xdr:colOff>895350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19" sqref="E19"/>
    </sheetView>
  </sheetViews>
  <sheetFormatPr defaultColWidth="9.140625" defaultRowHeight="15"/>
  <cols>
    <col min="1" max="1" width="17.421875" style="4" customWidth="1"/>
    <col min="2" max="4" width="16.421875" style="4" customWidth="1"/>
    <col min="5" max="5" width="14.8515625" style="4" customWidth="1"/>
    <col min="6" max="6" width="16.421875" style="4" customWidth="1"/>
    <col min="7" max="7" width="36.421875" style="4" customWidth="1"/>
    <col min="8" max="16384" width="9.140625" style="4" customWidth="1"/>
  </cols>
  <sheetData>
    <row r="1" ht="15">
      <c r="A1" s="3"/>
    </row>
    <row r="2" ht="15.75" customHeight="1">
      <c r="B2" s="5" t="s">
        <v>14</v>
      </c>
    </row>
    <row r="3" ht="12.75" customHeight="1">
      <c r="B3" s="2" t="s">
        <v>15</v>
      </c>
    </row>
    <row r="4" ht="15.75" thickBot="1"/>
    <row r="5" spans="2:6" ht="18" customHeight="1" thickBot="1">
      <c r="B5" s="11" t="s">
        <v>13</v>
      </c>
      <c r="F5" s="21">
        <v>2016</v>
      </c>
    </row>
    <row r="7" spans="1:6" ht="38.25" customHeight="1" thickBot="1">
      <c r="A7" s="10"/>
      <c r="B7" s="10"/>
      <c r="C7" s="10"/>
      <c r="D7" s="10"/>
      <c r="E7" s="10"/>
      <c r="F7" s="10"/>
    </row>
    <row r="8" spans="1:6" ht="36.75" customHeight="1">
      <c r="A8" s="33" t="s">
        <v>1</v>
      </c>
      <c r="B8" s="34"/>
      <c r="C8" s="34"/>
      <c r="D8" s="34"/>
      <c r="E8" s="34"/>
      <c r="F8" s="35"/>
    </row>
    <row r="9" spans="1:6" ht="27" customHeight="1">
      <c r="A9" s="26" t="s">
        <v>2</v>
      </c>
      <c r="B9" s="27"/>
      <c r="C9" s="27"/>
      <c r="D9" s="27"/>
      <c r="E9" s="27"/>
      <c r="F9" s="28"/>
    </row>
    <row r="10" spans="1:12" ht="46.5" customHeight="1">
      <c r="A10" s="18" t="s">
        <v>3</v>
      </c>
      <c r="B10" s="22" t="s">
        <v>0</v>
      </c>
      <c r="C10" s="29" t="s">
        <v>5</v>
      </c>
      <c r="D10" s="30"/>
      <c r="E10" s="31" t="s">
        <v>11</v>
      </c>
      <c r="F10" s="32"/>
      <c r="H10" s="6"/>
      <c r="I10" s="6"/>
      <c r="J10" s="6"/>
      <c r="K10" s="6"/>
      <c r="L10" s="6"/>
    </row>
    <row r="11" spans="1:12" ht="22.5" customHeight="1">
      <c r="A11" s="19" t="s">
        <v>12</v>
      </c>
      <c r="B11" s="20">
        <v>53</v>
      </c>
      <c r="C11" s="24">
        <v>33488.6</v>
      </c>
      <c r="D11" s="25"/>
      <c r="E11" s="24">
        <v>45.25</v>
      </c>
      <c r="F11" s="36"/>
      <c r="H11" s="7"/>
      <c r="I11" s="8"/>
      <c r="J11" s="8"/>
      <c r="K11" s="6"/>
      <c r="L11" s="6"/>
    </row>
    <row r="12" spans="1:6" ht="46.5" customHeight="1">
      <c r="A12" s="9"/>
      <c r="B12" s="10"/>
      <c r="C12" s="37"/>
      <c r="D12" s="37"/>
      <c r="E12" s="10"/>
      <c r="F12" s="10"/>
    </row>
  </sheetData>
  <sheetProtection/>
  <mergeCells count="7">
    <mergeCell ref="C12:D12"/>
    <mergeCell ref="C11:D11"/>
    <mergeCell ref="A9:F9"/>
    <mergeCell ref="C10:D10"/>
    <mergeCell ref="E10:F10"/>
    <mergeCell ref="A8:F8"/>
    <mergeCell ref="E11:F11"/>
  </mergeCells>
  <printOptions/>
  <pageMargins left="0.7086614173228347" right="0.7086614173228347" top="0.7480314960629921" bottom="0.7480314960629921" header="0.31496062992125984" footer="0.31496062992125984"/>
  <pageSetup orientation="portrait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27">
      <selection activeCell="G68" sqref="G68"/>
    </sheetView>
  </sheetViews>
  <sheetFormatPr defaultColWidth="8.8515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3.5">
      <c r="B1" s="16">
        <f>SUM(B4:B56)</f>
        <v>33488.600000000006</v>
      </c>
      <c r="C1">
        <f>COUNTA(A4:A56)</f>
        <v>53</v>
      </c>
      <c r="G1" s="17">
        <f>IF(B1&lt;&gt;0,H1/B1,0)</f>
        <v>45.24561552289436</v>
      </c>
      <c r="H1" s="16">
        <f>SUM(H4:H56)</f>
        <v>1515212.3200000003</v>
      </c>
    </row>
    <row r="3" spans="1:8" s="13" customFormat="1" ht="27.75">
      <c r="A3" s="12" t="s">
        <v>4</v>
      </c>
      <c r="B3" s="12" t="s">
        <v>5</v>
      </c>
      <c r="C3" s="12" t="s">
        <v>6</v>
      </c>
      <c r="D3" s="12" t="s">
        <v>7</v>
      </c>
      <c r="E3" s="38" t="s">
        <v>10</v>
      </c>
      <c r="F3" s="39"/>
      <c r="G3" s="12" t="s">
        <v>8</v>
      </c>
      <c r="H3" s="12" t="s">
        <v>9</v>
      </c>
    </row>
    <row r="4" spans="1:8" ht="13.5">
      <c r="A4" s="23" t="s">
        <v>16</v>
      </c>
      <c r="B4" s="14">
        <v>553.8</v>
      </c>
      <c r="C4" s="15">
        <v>42525</v>
      </c>
      <c r="D4" s="15">
        <v>42565</v>
      </c>
      <c r="E4" s="15"/>
      <c r="F4" s="15"/>
      <c r="G4" s="1">
        <f>D4-C4-(F4-E4)</f>
        <v>40</v>
      </c>
      <c r="H4" s="14">
        <f>B4*G4</f>
        <v>22152</v>
      </c>
    </row>
    <row r="5" spans="1:8" ht="13.5">
      <c r="A5" s="23" t="s">
        <v>16</v>
      </c>
      <c r="B5" s="14">
        <v>156.2</v>
      </c>
      <c r="C5" s="15">
        <v>42525</v>
      </c>
      <c r="D5" s="15">
        <v>42565</v>
      </c>
      <c r="E5" s="15"/>
      <c r="F5" s="15"/>
      <c r="G5" s="1">
        <f aca="true" t="shared" si="0" ref="G5:G56">D5-C5-(F5-E5)</f>
        <v>40</v>
      </c>
      <c r="H5" s="14">
        <f aca="true" t="shared" si="1" ref="H5:H56">B5*G5</f>
        <v>6248</v>
      </c>
    </row>
    <row r="6" spans="1:8" ht="13.5">
      <c r="A6" s="23" t="s">
        <v>17</v>
      </c>
      <c r="B6" s="14">
        <v>898.56</v>
      </c>
      <c r="C6" s="15">
        <v>42589</v>
      </c>
      <c r="D6" s="15">
        <v>42565</v>
      </c>
      <c r="E6" s="15"/>
      <c r="F6" s="15"/>
      <c r="G6" s="1">
        <f t="shared" si="0"/>
        <v>-24</v>
      </c>
      <c r="H6" s="14">
        <f t="shared" si="1"/>
        <v>-21565.44</v>
      </c>
    </row>
    <row r="7" spans="1:8" ht="13.5">
      <c r="A7" s="23" t="s">
        <v>17</v>
      </c>
      <c r="B7" s="14">
        <v>253.44</v>
      </c>
      <c r="C7" s="15">
        <v>42589</v>
      </c>
      <c r="D7" s="15">
        <v>42565</v>
      </c>
      <c r="E7" s="15"/>
      <c r="F7" s="15"/>
      <c r="G7" s="1">
        <f t="shared" si="0"/>
        <v>-24</v>
      </c>
      <c r="H7" s="14">
        <f t="shared" si="1"/>
        <v>-6082.5599999999995</v>
      </c>
    </row>
    <row r="8" spans="1:8" ht="13.5">
      <c r="A8" s="23" t="s">
        <v>18</v>
      </c>
      <c r="B8" s="14">
        <v>1739</v>
      </c>
      <c r="C8" s="15">
        <v>42551</v>
      </c>
      <c r="D8" s="15">
        <v>42565</v>
      </c>
      <c r="E8" s="15"/>
      <c r="F8" s="15"/>
      <c r="G8" s="1">
        <f t="shared" si="0"/>
        <v>14</v>
      </c>
      <c r="H8" s="14">
        <f t="shared" si="1"/>
        <v>24346</v>
      </c>
    </row>
    <row r="9" spans="1:8" ht="13.5">
      <c r="A9" s="23" t="s">
        <v>19</v>
      </c>
      <c r="B9" s="14">
        <v>475</v>
      </c>
      <c r="C9" s="15">
        <v>42511</v>
      </c>
      <c r="D9" s="15">
        <v>42565</v>
      </c>
      <c r="E9" s="15"/>
      <c r="F9" s="15"/>
      <c r="G9" s="1">
        <f t="shared" si="0"/>
        <v>54</v>
      </c>
      <c r="H9" s="14">
        <f t="shared" si="1"/>
        <v>25650</v>
      </c>
    </row>
    <row r="10" spans="1:8" ht="13.5">
      <c r="A10" s="23" t="s">
        <v>20</v>
      </c>
      <c r="B10" s="14">
        <v>1400</v>
      </c>
      <c r="C10" s="15">
        <v>42526</v>
      </c>
      <c r="D10" s="15">
        <v>42565</v>
      </c>
      <c r="E10" s="15"/>
      <c r="F10" s="15"/>
      <c r="G10" s="1">
        <f t="shared" si="0"/>
        <v>39</v>
      </c>
      <c r="H10" s="14">
        <f t="shared" si="1"/>
        <v>54600</v>
      </c>
    </row>
    <row r="11" spans="1:8" ht="13.5">
      <c r="A11" s="23" t="s">
        <v>21</v>
      </c>
      <c r="B11" s="14">
        <v>150</v>
      </c>
      <c r="C11" s="15">
        <v>42545</v>
      </c>
      <c r="D11" s="15">
        <v>42565</v>
      </c>
      <c r="E11" s="15"/>
      <c r="F11" s="15"/>
      <c r="G11" s="1">
        <f t="shared" si="0"/>
        <v>20</v>
      </c>
      <c r="H11" s="14">
        <f t="shared" si="1"/>
        <v>3000</v>
      </c>
    </row>
    <row r="12" spans="1:8" ht="13.5">
      <c r="A12" s="23" t="s">
        <v>22</v>
      </c>
      <c r="B12" s="14">
        <v>951.3</v>
      </c>
      <c r="C12" s="15">
        <v>42544</v>
      </c>
      <c r="D12" s="15">
        <v>42565</v>
      </c>
      <c r="E12" s="15"/>
      <c r="F12" s="15"/>
      <c r="G12" s="1">
        <f t="shared" si="0"/>
        <v>21</v>
      </c>
      <c r="H12" s="14">
        <f t="shared" si="1"/>
        <v>19977.3</v>
      </c>
    </row>
    <row r="13" spans="1:8" ht="13.5">
      <c r="A13" s="23" t="s">
        <v>23</v>
      </c>
      <c r="B13" s="14">
        <v>5217</v>
      </c>
      <c r="C13" s="15">
        <v>42589</v>
      </c>
      <c r="D13" s="15">
        <v>42565</v>
      </c>
      <c r="E13" s="15"/>
      <c r="F13" s="15"/>
      <c r="G13" s="1">
        <f t="shared" si="0"/>
        <v>-24</v>
      </c>
      <c r="H13" s="14">
        <f t="shared" si="1"/>
        <v>-125208</v>
      </c>
    </row>
    <row r="14" spans="1:8" ht="13.5">
      <c r="A14" s="23" t="s">
        <v>24</v>
      </c>
      <c r="B14" s="14">
        <v>366.44</v>
      </c>
      <c r="C14" s="15">
        <v>42525</v>
      </c>
      <c r="D14" s="15">
        <v>42565</v>
      </c>
      <c r="E14" s="15"/>
      <c r="F14" s="15"/>
      <c r="G14" s="1">
        <f t="shared" si="0"/>
        <v>40</v>
      </c>
      <c r="H14" s="14">
        <f t="shared" si="1"/>
        <v>14657.6</v>
      </c>
    </row>
    <row r="15" spans="1:8" ht="13.5">
      <c r="A15" s="23" t="s">
        <v>24</v>
      </c>
      <c r="B15" s="14">
        <v>103.36</v>
      </c>
      <c r="C15" s="15">
        <v>42525</v>
      </c>
      <c r="D15" s="15">
        <v>42565</v>
      </c>
      <c r="E15" s="15"/>
      <c r="F15" s="15"/>
      <c r="G15" s="1">
        <f t="shared" si="0"/>
        <v>40</v>
      </c>
      <c r="H15" s="14">
        <f t="shared" si="1"/>
        <v>4134.4</v>
      </c>
    </row>
    <row r="16" spans="1:8" ht="13.5">
      <c r="A16" s="23" t="s">
        <v>25</v>
      </c>
      <c r="B16" s="14">
        <v>28.98</v>
      </c>
      <c r="C16" s="15">
        <v>42525</v>
      </c>
      <c r="D16" s="15">
        <v>42565</v>
      </c>
      <c r="E16" s="15"/>
      <c r="F16" s="15"/>
      <c r="G16" s="1">
        <f t="shared" si="0"/>
        <v>40</v>
      </c>
      <c r="H16" s="14">
        <f t="shared" si="1"/>
        <v>1159.2</v>
      </c>
    </row>
    <row r="17" spans="1:8" ht="13.5">
      <c r="A17" s="23" t="s">
        <v>26</v>
      </c>
      <c r="B17" s="14">
        <v>125.48</v>
      </c>
      <c r="C17" s="15">
        <v>42589</v>
      </c>
      <c r="D17" s="15">
        <v>42565</v>
      </c>
      <c r="E17" s="15"/>
      <c r="F17" s="15"/>
      <c r="G17" s="1">
        <f t="shared" si="0"/>
        <v>-24</v>
      </c>
      <c r="H17" s="14">
        <f t="shared" si="1"/>
        <v>-3011.52</v>
      </c>
    </row>
    <row r="18" spans="1:8" ht="13.5">
      <c r="A18" s="23" t="s">
        <v>27</v>
      </c>
      <c r="B18" s="14">
        <v>68.37</v>
      </c>
      <c r="C18" s="15">
        <v>42589</v>
      </c>
      <c r="D18" s="15">
        <v>42565</v>
      </c>
      <c r="E18" s="15"/>
      <c r="F18" s="15"/>
      <c r="G18" s="1">
        <f t="shared" si="0"/>
        <v>-24</v>
      </c>
      <c r="H18" s="14">
        <f t="shared" si="1"/>
        <v>-1640.88</v>
      </c>
    </row>
    <row r="19" spans="1:8" ht="13.5">
      <c r="A19" s="23" t="s">
        <v>28</v>
      </c>
      <c r="B19" s="14">
        <v>75.18</v>
      </c>
      <c r="C19" s="15">
        <v>42525</v>
      </c>
      <c r="D19" s="15">
        <v>42565</v>
      </c>
      <c r="E19" s="15"/>
      <c r="F19" s="15"/>
      <c r="G19" s="1">
        <f t="shared" si="0"/>
        <v>40</v>
      </c>
      <c r="H19" s="14">
        <f t="shared" si="1"/>
        <v>3007.2000000000003</v>
      </c>
    </row>
    <row r="20" spans="1:8" ht="13.5">
      <c r="A20" s="23" t="s">
        <v>28</v>
      </c>
      <c r="B20" s="14">
        <v>21.2</v>
      </c>
      <c r="C20" s="15">
        <v>42525</v>
      </c>
      <c r="D20" s="15">
        <v>42565</v>
      </c>
      <c r="E20" s="15"/>
      <c r="F20" s="15"/>
      <c r="G20" s="1">
        <f t="shared" si="0"/>
        <v>40</v>
      </c>
      <c r="H20" s="14">
        <f t="shared" si="1"/>
        <v>848</v>
      </c>
    </row>
    <row r="21" spans="1:8" ht="13.5">
      <c r="A21" s="23" t="s">
        <v>29</v>
      </c>
      <c r="B21" s="14">
        <v>100.14</v>
      </c>
      <c r="C21" s="15">
        <v>42589</v>
      </c>
      <c r="D21" s="15">
        <v>42565</v>
      </c>
      <c r="E21" s="15"/>
      <c r="F21" s="15"/>
      <c r="G21" s="1">
        <f t="shared" si="0"/>
        <v>-24</v>
      </c>
      <c r="H21" s="14">
        <f t="shared" si="1"/>
        <v>-2403.36</v>
      </c>
    </row>
    <row r="22" spans="1:8" ht="13.5">
      <c r="A22" s="23" t="s">
        <v>29</v>
      </c>
      <c r="B22" s="14">
        <v>0</v>
      </c>
      <c r="C22" s="15">
        <v>42589</v>
      </c>
      <c r="D22" s="15">
        <v>42565</v>
      </c>
      <c r="E22" s="15"/>
      <c r="F22" s="15"/>
      <c r="G22" s="1">
        <f t="shared" si="0"/>
        <v>-24</v>
      </c>
      <c r="H22" s="14">
        <f t="shared" si="1"/>
        <v>0</v>
      </c>
    </row>
    <row r="23" spans="1:8" ht="13.5">
      <c r="A23" s="23" t="s">
        <v>30</v>
      </c>
      <c r="B23" s="14">
        <v>605</v>
      </c>
      <c r="C23" s="15">
        <v>42540</v>
      </c>
      <c r="D23" s="15">
        <v>42605</v>
      </c>
      <c r="E23" s="15"/>
      <c r="F23" s="15"/>
      <c r="G23" s="1">
        <f t="shared" si="0"/>
        <v>65</v>
      </c>
      <c r="H23" s="14">
        <f t="shared" si="1"/>
        <v>39325</v>
      </c>
    </row>
    <row r="24" spans="1:8" ht="13.5">
      <c r="A24" s="23" t="s">
        <v>31</v>
      </c>
      <c r="B24" s="14">
        <v>1047</v>
      </c>
      <c r="C24" s="15">
        <v>42525</v>
      </c>
      <c r="D24" s="15">
        <v>42605</v>
      </c>
      <c r="E24" s="15"/>
      <c r="F24" s="15"/>
      <c r="G24" s="1">
        <f t="shared" si="0"/>
        <v>80</v>
      </c>
      <c r="H24" s="14">
        <f t="shared" si="1"/>
        <v>83760</v>
      </c>
    </row>
    <row r="25" spans="1:8" ht="13.5">
      <c r="A25" s="23" t="s">
        <v>32</v>
      </c>
      <c r="B25" s="14">
        <v>420</v>
      </c>
      <c r="C25" s="15">
        <v>42540</v>
      </c>
      <c r="D25" s="15">
        <v>42605</v>
      </c>
      <c r="E25" s="15"/>
      <c r="F25" s="15"/>
      <c r="G25" s="1">
        <f t="shared" si="0"/>
        <v>65</v>
      </c>
      <c r="H25" s="14">
        <f t="shared" si="1"/>
        <v>27300</v>
      </c>
    </row>
    <row r="26" spans="1:8" ht="13.5">
      <c r="A26" s="23" t="s">
        <v>33</v>
      </c>
      <c r="B26" s="14">
        <v>329.09</v>
      </c>
      <c r="C26" s="15">
        <v>42589</v>
      </c>
      <c r="D26" s="15">
        <v>42605</v>
      </c>
      <c r="E26" s="15"/>
      <c r="F26" s="15"/>
      <c r="G26" s="1">
        <f t="shared" si="0"/>
        <v>16</v>
      </c>
      <c r="H26" s="14">
        <f t="shared" si="1"/>
        <v>5265.44</v>
      </c>
    </row>
    <row r="27" spans="1:8" ht="13.5">
      <c r="A27" s="23" t="s">
        <v>34</v>
      </c>
      <c r="B27" s="14">
        <v>400</v>
      </c>
      <c r="C27" s="15">
        <v>42555</v>
      </c>
      <c r="D27" s="15">
        <v>42605</v>
      </c>
      <c r="E27" s="15"/>
      <c r="F27" s="15"/>
      <c r="G27" s="1">
        <f t="shared" si="0"/>
        <v>50</v>
      </c>
      <c r="H27" s="14">
        <f t="shared" si="1"/>
        <v>20000</v>
      </c>
    </row>
    <row r="28" spans="1:8" ht="13.5">
      <c r="A28" s="23" t="s">
        <v>35</v>
      </c>
      <c r="B28" s="14">
        <v>540</v>
      </c>
      <c r="C28" s="15">
        <v>42509</v>
      </c>
      <c r="D28" s="15">
        <v>42620</v>
      </c>
      <c r="E28" s="15"/>
      <c r="F28" s="15"/>
      <c r="G28" s="1">
        <f t="shared" si="0"/>
        <v>111</v>
      </c>
      <c r="H28" s="14">
        <f t="shared" si="1"/>
        <v>59940</v>
      </c>
    </row>
    <row r="29" spans="1:8" ht="13.5">
      <c r="A29" s="23" t="s">
        <v>35</v>
      </c>
      <c r="B29" s="14">
        <v>0</v>
      </c>
      <c r="C29" s="15">
        <v>42509</v>
      </c>
      <c r="D29" s="15">
        <v>42620</v>
      </c>
      <c r="E29" s="15"/>
      <c r="F29" s="15"/>
      <c r="G29" s="1">
        <f t="shared" si="0"/>
        <v>111</v>
      </c>
      <c r="H29" s="14">
        <f t="shared" si="1"/>
        <v>0</v>
      </c>
    </row>
    <row r="30" spans="1:8" ht="13.5">
      <c r="A30" s="23" t="s">
        <v>36</v>
      </c>
      <c r="B30" s="14">
        <v>2200</v>
      </c>
      <c r="C30" s="15">
        <v>42533</v>
      </c>
      <c r="D30" s="15">
        <v>42620</v>
      </c>
      <c r="E30" s="15"/>
      <c r="F30" s="15"/>
      <c r="G30" s="1">
        <f t="shared" si="0"/>
        <v>87</v>
      </c>
      <c r="H30" s="14">
        <f t="shared" si="1"/>
        <v>191400</v>
      </c>
    </row>
    <row r="31" spans="1:8" ht="13.5">
      <c r="A31" s="23" t="s">
        <v>37</v>
      </c>
      <c r="B31" s="14">
        <v>238</v>
      </c>
      <c r="C31" s="15">
        <v>42525</v>
      </c>
      <c r="D31" s="15">
        <v>42620</v>
      </c>
      <c r="E31" s="15"/>
      <c r="F31" s="15"/>
      <c r="G31" s="1">
        <f t="shared" si="0"/>
        <v>95</v>
      </c>
      <c r="H31" s="14">
        <f t="shared" si="1"/>
        <v>22610</v>
      </c>
    </row>
    <row r="32" spans="1:8" ht="13.5">
      <c r="A32" s="23" t="s">
        <v>38</v>
      </c>
      <c r="B32" s="14">
        <v>550</v>
      </c>
      <c r="C32" s="15">
        <v>42525</v>
      </c>
      <c r="D32" s="15">
        <v>42620</v>
      </c>
      <c r="E32" s="15"/>
      <c r="F32" s="15"/>
      <c r="G32" s="1">
        <f t="shared" si="0"/>
        <v>95</v>
      </c>
      <c r="H32" s="14">
        <f t="shared" si="1"/>
        <v>52250</v>
      </c>
    </row>
    <row r="33" spans="1:8" ht="13.5">
      <c r="A33" s="23" t="s">
        <v>39</v>
      </c>
      <c r="B33" s="14">
        <v>383</v>
      </c>
      <c r="C33" s="15">
        <v>42540</v>
      </c>
      <c r="D33" s="15">
        <v>42620</v>
      </c>
      <c r="E33" s="15"/>
      <c r="F33" s="15"/>
      <c r="G33" s="1">
        <f t="shared" si="0"/>
        <v>80</v>
      </c>
      <c r="H33" s="14">
        <f t="shared" si="1"/>
        <v>30640</v>
      </c>
    </row>
    <row r="34" spans="1:8" ht="13.5">
      <c r="A34" s="23" t="s">
        <v>40</v>
      </c>
      <c r="B34" s="14">
        <v>293.65</v>
      </c>
      <c r="C34" s="15">
        <v>42525</v>
      </c>
      <c r="D34" s="15">
        <v>42620</v>
      </c>
      <c r="E34" s="15"/>
      <c r="F34" s="15"/>
      <c r="G34" s="1">
        <f t="shared" si="0"/>
        <v>95</v>
      </c>
      <c r="H34" s="14">
        <f t="shared" si="1"/>
        <v>27896.749999999996</v>
      </c>
    </row>
    <row r="35" spans="1:8" ht="13.5">
      <c r="A35" s="23" t="s">
        <v>41</v>
      </c>
      <c r="B35" s="14">
        <v>5565</v>
      </c>
      <c r="C35" s="15">
        <v>42540</v>
      </c>
      <c r="D35" s="15">
        <v>42620</v>
      </c>
      <c r="E35" s="15"/>
      <c r="F35" s="15"/>
      <c r="G35" s="1">
        <f t="shared" si="0"/>
        <v>80</v>
      </c>
      <c r="H35" s="14">
        <f t="shared" si="1"/>
        <v>445200</v>
      </c>
    </row>
    <row r="36" spans="1:8" ht="13.5">
      <c r="A36" s="23" t="s">
        <v>42</v>
      </c>
      <c r="B36" s="14">
        <v>818.18</v>
      </c>
      <c r="C36" s="15">
        <v>42550</v>
      </c>
      <c r="D36" s="15">
        <v>42620</v>
      </c>
      <c r="E36" s="15"/>
      <c r="F36" s="15"/>
      <c r="G36" s="1">
        <f t="shared" si="0"/>
        <v>70</v>
      </c>
      <c r="H36" s="14">
        <f t="shared" si="1"/>
        <v>57272.6</v>
      </c>
    </row>
    <row r="37" spans="1:8" ht="13.5">
      <c r="A37" s="23" t="s">
        <v>43</v>
      </c>
      <c r="B37" s="14">
        <v>275</v>
      </c>
      <c r="C37" s="15">
        <v>42540</v>
      </c>
      <c r="D37" s="15">
        <v>42620</v>
      </c>
      <c r="E37" s="15"/>
      <c r="F37" s="15"/>
      <c r="G37" s="1">
        <f t="shared" si="0"/>
        <v>80</v>
      </c>
      <c r="H37" s="14">
        <f t="shared" si="1"/>
        <v>22000</v>
      </c>
    </row>
    <row r="38" spans="1:8" ht="13.5">
      <c r="A38" s="23" t="s">
        <v>44</v>
      </c>
      <c r="B38" s="14">
        <v>1200</v>
      </c>
      <c r="C38" s="15">
        <v>42545</v>
      </c>
      <c r="D38" s="15">
        <v>42620</v>
      </c>
      <c r="E38" s="15"/>
      <c r="F38" s="15"/>
      <c r="G38" s="1">
        <f t="shared" si="0"/>
        <v>75</v>
      </c>
      <c r="H38" s="14">
        <f t="shared" si="1"/>
        <v>90000</v>
      </c>
    </row>
    <row r="39" spans="1:8" ht="13.5">
      <c r="A39" s="23" t="s">
        <v>45</v>
      </c>
      <c r="B39" s="14">
        <v>84.09</v>
      </c>
      <c r="C39" s="15">
        <v>42653</v>
      </c>
      <c r="D39" s="15">
        <v>42634</v>
      </c>
      <c r="E39" s="15"/>
      <c r="F39" s="15"/>
      <c r="G39" s="1">
        <f t="shared" si="0"/>
        <v>-19</v>
      </c>
      <c r="H39" s="14">
        <f t="shared" si="1"/>
        <v>-1597.71</v>
      </c>
    </row>
    <row r="40" spans="1:8" ht="13.5">
      <c r="A40" s="23" t="s">
        <v>46</v>
      </c>
      <c r="B40" s="14">
        <v>64.68</v>
      </c>
      <c r="C40" s="15">
        <v>42653</v>
      </c>
      <c r="D40" s="15">
        <v>42634</v>
      </c>
      <c r="E40" s="15"/>
      <c r="F40" s="15"/>
      <c r="G40" s="1">
        <f t="shared" si="0"/>
        <v>-19</v>
      </c>
      <c r="H40" s="14">
        <f t="shared" si="1"/>
        <v>-1228.92</v>
      </c>
    </row>
    <row r="41" spans="1:8" ht="13.5">
      <c r="A41" s="23" t="s">
        <v>47</v>
      </c>
      <c r="B41" s="14">
        <v>17.6</v>
      </c>
      <c r="C41" s="15">
        <v>42653</v>
      </c>
      <c r="D41" s="15">
        <v>42634</v>
      </c>
      <c r="E41" s="15"/>
      <c r="F41" s="15"/>
      <c r="G41" s="1">
        <f t="shared" si="0"/>
        <v>-19</v>
      </c>
      <c r="H41" s="14">
        <f t="shared" si="1"/>
        <v>-334.40000000000003</v>
      </c>
    </row>
    <row r="42" spans="1:8" ht="13.5">
      <c r="A42" s="23" t="s">
        <v>48</v>
      </c>
      <c r="B42" s="14">
        <v>430</v>
      </c>
      <c r="C42" s="15">
        <v>42589</v>
      </c>
      <c r="D42" s="15">
        <v>42634</v>
      </c>
      <c r="E42" s="15"/>
      <c r="F42" s="15"/>
      <c r="G42" s="1">
        <f t="shared" si="0"/>
        <v>45</v>
      </c>
      <c r="H42" s="14">
        <f t="shared" si="1"/>
        <v>19350</v>
      </c>
    </row>
    <row r="43" spans="1:8" ht="13.5">
      <c r="A43" s="23" t="s">
        <v>49</v>
      </c>
      <c r="B43" s="14">
        <v>49.95</v>
      </c>
      <c r="C43" s="15">
        <v>42658</v>
      </c>
      <c r="D43" s="15">
        <v>42634</v>
      </c>
      <c r="E43" s="15"/>
      <c r="F43" s="15"/>
      <c r="G43" s="1">
        <f t="shared" si="0"/>
        <v>-24</v>
      </c>
      <c r="H43" s="14">
        <f t="shared" si="1"/>
        <v>-1198.8000000000002</v>
      </c>
    </row>
    <row r="44" spans="1:8" ht="13.5">
      <c r="A44" s="23" t="s">
        <v>50</v>
      </c>
      <c r="B44" s="14">
        <v>2399.86</v>
      </c>
      <c r="C44" s="15">
        <v>42589</v>
      </c>
      <c r="D44" s="15">
        <v>42634</v>
      </c>
      <c r="E44" s="15"/>
      <c r="F44" s="15"/>
      <c r="G44" s="1">
        <f t="shared" si="0"/>
        <v>45</v>
      </c>
      <c r="H44" s="14">
        <f t="shared" si="1"/>
        <v>107993.70000000001</v>
      </c>
    </row>
    <row r="45" spans="1:8" ht="13.5">
      <c r="A45" s="23" t="s">
        <v>51</v>
      </c>
      <c r="B45" s="14">
        <v>318.24</v>
      </c>
      <c r="C45" s="15">
        <v>42546</v>
      </c>
      <c r="D45" s="15">
        <v>42634</v>
      </c>
      <c r="E45" s="15"/>
      <c r="F45" s="15"/>
      <c r="G45" s="1">
        <f t="shared" si="0"/>
        <v>88</v>
      </c>
      <c r="H45" s="14">
        <f t="shared" si="1"/>
        <v>28005.120000000003</v>
      </c>
    </row>
    <row r="46" spans="1:8" ht="13.5">
      <c r="A46" s="23" t="s">
        <v>52</v>
      </c>
      <c r="B46" s="14">
        <v>212.16</v>
      </c>
      <c r="C46" s="15">
        <v>42546</v>
      </c>
      <c r="D46" s="15">
        <v>42634</v>
      </c>
      <c r="E46" s="15"/>
      <c r="F46" s="15"/>
      <c r="G46" s="1">
        <f t="shared" si="0"/>
        <v>88</v>
      </c>
      <c r="H46" s="14">
        <f t="shared" si="1"/>
        <v>18670.079999999998</v>
      </c>
    </row>
    <row r="47" spans="1:8" ht="13.5">
      <c r="A47" s="23" t="s">
        <v>53</v>
      </c>
      <c r="B47" s="14">
        <v>582</v>
      </c>
      <c r="C47" s="15">
        <v>42555</v>
      </c>
      <c r="D47" s="15">
        <v>42634</v>
      </c>
      <c r="E47" s="15"/>
      <c r="F47" s="15"/>
      <c r="G47" s="1">
        <f t="shared" si="0"/>
        <v>79</v>
      </c>
      <c r="H47" s="14">
        <f t="shared" si="1"/>
        <v>45978</v>
      </c>
    </row>
    <row r="48" spans="1:8" ht="13.5">
      <c r="A48" s="23" t="s">
        <v>54</v>
      </c>
      <c r="B48" s="14">
        <v>99.49</v>
      </c>
      <c r="C48" s="15">
        <v>42653</v>
      </c>
      <c r="D48" s="15">
        <v>42634</v>
      </c>
      <c r="E48" s="15"/>
      <c r="F48" s="15"/>
      <c r="G48" s="1">
        <f t="shared" si="0"/>
        <v>-19</v>
      </c>
      <c r="H48" s="14">
        <f t="shared" si="1"/>
        <v>-1890.31</v>
      </c>
    </row>
    <row r="49" spans="1:8" ht="13.5">
      <c r="A49" s="23" t="s">
        <v>55</v>
      </c>
      <c r="B49" s="14">
        <v>101.75</v>
      </c>
      <c r="C49" s="15">
        <v>42589</v>
      </c>
      <c r="D49" s="15">
        <v>42634</v>
      </c>
      <c r="E49" s="15"/>
      <c r="F49" s="15"/>
      <c r="G49" s="1">
        <f t="shared" si="0"/>
        <v>45</v>
      </c>
      <c r="H49" s="14">
        <f t="shared" si="1"/>
        <v>4578.75</v>
      </c>
    </row>
    <row r="50" spans="1:8" ht="13.5">
      <c r="A50" s="23" t="s">
        <v>56</v>
      </c>
      <c r="B50" s="14">
        <v>315.6</v>
      </c>
      <c r="C50" s="15">
        <v>42589</v>
      </c>
      <c r="D50" s="15">
        <v>42634</v>
      </c>
      <c r="E50" s="15"/>
      <c r="F50" s="15"/>
      <c r="G50" s="1">
        <f t="shared" si="0"/>
        <v>45</v>
      </c>
      <c r="H50" s="14">
        <f t="shared" si="1"/>
        <v>14202.000000000002</v>
      </c>
    </row>
    <row r="51" spans="1:8" ht="13.5">
      <c r="A51" s="23" t="s">
        <v>57</v>
      </c>
      <c r="B51" s="14">
        <v>163.64</v>
      </c>
      <c r="C51" s="15">
        <v>42588</v>
      </c>
      <c r="D51" s="15">
        <v>42634</v>
      </c>
      <c r="E51" s="15"/>
      <c r="F51" s="15"/>
      <c r="G51" s="1">
        <f t="shared" si="0"/>
        <v>46</v>
      </c>
      <c r="H51" s="14">
        <f t="shared" si="1"/>
        <v>7527.44</v>
      </c>
    </row>
    <row r="52" spans="1:8" ht="13.5">
      <c r="A52" s="23" t="s">
        <v>58</v>
      </c>
      <c r="B52" s="14">
        <v>324.44</v>
      </c>
      <c r="C52" s="15">
        <v>42589</v>
      </c>
      <c r="D52" s="15">
        <v>42634</v>
      </c>
      <c r="E52" s="15"/>
      <c r="F52" s="15"/>
      <c r="G52" s="1">
        <f t="shared" si="0"/>
        <v>45</v>
      </c>
      <c r="H52" s="14">
        <f t="shared" si="1"/>
        <v>14599.8</v>
      </c>
    </row>
    <row r="53" spans="1:8" ht="13.5">
      <c r="A53" s="23" t="s">
        <v>59</v>
      </c>
      <c r="B53" s="14">
        <v>272.73</v>
      </c>
      <c r="C53" s="15">
        <v>42526</v>
      </c>
      <c r="D53" s="15">
        <v>42634</v>
      </c>
      <c r="E53" s="15"/>
      <c r="F53" s="15"/>
      <c r="G53" s="1">
        <f t="shared" si="0"/>
        <v>108</v>
      </c>
      <c r="H53" s="14">
        <f t="shared" si="1"/>
        <v>29454.840000000004</v>
      </c>
    </row>
    <row r="54" spans="1:8" ht="13.5">
      <c r="A54" s="23" t="s">
        <v>60</v>
      </c>
      <c r="B54" s="14">
        <v>240</v>
      </c>
      <c r="C54" s="15">
        <v>42525</v>
      </c>
      <c r="D54" s="15">
        <v>42634</v>
      </c>
      <c r="E54" s="15"/>
      <c r="F54" s="15"/>
      <c r="G54" s="1">
        <f t="shared" si="0"/>
        <v>109</v>
      </c>
      <c r="H54" s="14">
        <f t="shared" si="1"/>
        <v>26160</v>
      </c>
    </row>
    <row r="55" spans="1:8" ht="13.5">
      <c r="A55" s="23" t="s">
        <v>61</v>
      </c>
      <c r="B55" s="14">
        <v>95</v>
      </c>
      <c r="C55" s="15">
        <v>42607</v>
      </c>
      <c r="D55" s="15">
        <v>42634</v>
      </c>
      <c r="E55" s="15"/>
      <c r="F55" s="15"/>
      <c r="G55" s="1">
        <f t="shared" si="0"/>
        <v>27</v>
      </c>
      <c r="H55" s="14">
        <f t="shared" si="1"/>
        <v>2565</v>
      </c>
    </row>
    <row r="56" spans="1:8" ht="13.5">
      <c r="A56" s="23" t="s">
        <v>62</v>
      </c>
      <c r="B56" s="14">
        <v>170</v>
      </c>
      <c r="C56" s="15">
        <v>42589</v>
      </c>
      <c r="D56" s="15">
        <v>42634</v>
      </c>
      <c r="E56" s="15"/>
      <c r="F56" s="15"/>
      <c r="G56" s="1">
        <f t="shared" si="0"/>
        <v>45</v>
      </c>
      <c r="H56" s="14">
        <f t="shared" si="1"/>
        <v>7650</v>
      </c>
    </row>
  </sheetData>
  <sheetProtection/>
  <mergeCells count="1">
    <mergeCell ref="E3:F3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2016-11-18T05:05:12Z</dcterms:modified>
  <cp:category/>
  <cp:version/>
  <cp:contentType/>
  <cp:contentStatus/>
</cp:coreProperties>
</file>